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5\за 3 квартал 2025\на сайт 3 квартал 2025\"/>
    </mc:Choice>
  </mc:AlternateContent>
  <xr:revisionPtr revIDLastSave="0" documentId="13_ncr:1_{FE2CDB41-5CD5-4EC9-8832-8DC6602973A6}" xr6:coauthVersionLast="47" xr6:coauthVersionMax="47" xr10:uidLastSave="{00000000-0000-0000-0000-000000000000}"/>
  <bookViews>
    <workbookView xWindow="14925" yWindow="0" windowWidth="13890" windowHeight="15600" xr2:uid="{00000000-000D-0000-FFFF-FFFF00000000}"/>
  </bookViews>
  <sheets>
    <sheet name="Сведения об исполнении 1 кв" sheetId="1" r:id="rId1"/>
  </sheets>
  <definedNames>
    <definedName name="__bookmark_13" localSheetId="0">#REF!</definedName>
    <definedName name="__bookmark_14" localSheetId="0">#REF!</definedName>
    <definedName name="__bookmark_18" localSheetId="0">#REF!</definedName>
    <definedName name="__bookmark_19" localSheetId="0">#REF!</definedName>
    <definedName name="__bookmark_2" localSheetId="0">'Сведения об исполнении 1 кв'!#REF!</definedName>
    <definedName name="__bookmark_20" localSheetId="0">#REF!</definedName>
    <definedName name="__bookmark_21" localSheetId="0">#REF!</definedName>
    <definedName name="__bookmark_22" localSheetId="0">#REF!</definedName>
    <definedName name="__bookmark_23" localSheetId="0">#REF!</definedName>
    <definedName name="__bookmark_24" localSheetId="0">#REF!</definedName>
    <definedName name="__bookmark_5" localSheetId="0">'Сведения об исполнении 1 кв'!$C$1:$H$29</definedName>
    <definedName name="_xlnm._FilterDatabase" localSheetId="0" hidden="1">'Сведения об исполнении 1 кв'!$A$6:$H$6</definedName>
    <definedName name="_xlnm.Print_Titles" localSheetId="0">'Сведения об исполнении 1 кв'!$5:$5</definedName>
    <definedName name="_xlnm.Print_Area" localSheetId="0">'Сведения об исполнении 1 кв'!$A$1:$H$29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H8" i="1"/>
  <c r="H9" i="1"/>
  <c r="H10" i="1"/>
  <c r="H11" i="1"/>
  <c r="H12" i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D13" i="1"/>
  <c r="E24" i="1" l="1"/>
  <c r="E23" i="1" s="1"/>
  <c r="E11" i="1"/>
  <c r="E13" i="1"/>
  <c r="E18" i="1" l="1"/>
  <c r="E9" i="1"/>
  <c r="F24" i="1"/>
  <c r="D24" i="1"/>
  <c r="D23" i="1" s="1"/>
  <c r="F9" i="1"/>
  <c r="D9" i="1"/>
  <c r="F18" i="1"/>
  <c r="D18" i="1"/>
  <c r="F13" i="1"/>
  <c r="F11" i="1"/>
  <c r="D11" i="1"/>
  <c r="E8" i="1" l="1"/>
  <c r="E7" i="1" s="1"/>
  <c r="F23" i="1"/>
  <c r="F8" i="1"/>
  <c r="D8" i="1"/>
  <c r="D7" i="1" s="1"/>
  <c r="F7" i="1" l="1"/>
  <c r="H7" i="1" s="1"/>
  <c r="G7" i="1"/>
  <c r="G10" i="1"/>
  <c r="G9" i="1"/>
  <c r="G8" i="1"/>
</calcChain>
</file>

<file path=xl/sharedStrings.xml><?xml version="1.0" encoding="utf-8"?>
<sst xmlns="http://schemas.openxmlformats.org/spreadsheetml/2006/main" count="79" uniqueCount="78">
  <si>
    <t>тыс.руб.</t>
  </si>
  <si>
    <t>№ п/п</t>
  </si>
  <si>
    <t>Код бюджетной классификации</t>
  </si>
  <si>
    <t>Наименование кода бюджетной классификации Российской Федерации</t>
  </si>
  <si>
    <t xml:space="preserve">% исполнения к уточнённому плану </t>
  </si>
  <si>
    <t>год</t>
  </si>
  <si>
    <t>1.</t>
  </si>
  <si>
    <t>ИТОГО ДОХОДЫ</t>
  </si>
  <si>
    <t>1.1.</t>
  </si>
  <si>
    <t>000 1 00 00 000 00 0000 000</t>
  </si>
  <si>
    <t>НАЛОГОВЫЕ И НЕНАЛОГОВЫЕ ДОХОДЫ</t>
  </si>
  <si>
    <t>1.1.1.</t>
  </si>
  <si>
    <t>000 1 01 00 000 00 0000 000</t>
  </si>
  <si>
    <t>НАЛОГИ НА ПРИБЫЛЬ, ДОХОДЫ</t>
  </si>
  <si>
    <t>1.1.1.1.</t>
  </si>
  <si>
    <t>000 1 01 02 000 01 0000 110</t>
  </si>
  <si>
    <t>Налог на доходы физических лиц</t>
  </si>
  <si>
    <t>1.1.2.</t>
  </si>
  <si>
    <t>000 1 03 00 000 00 0000 000</t>
  </si>
  <si>
    <t>НАЛОГИ НА ТОВАРЫ (РАБОТЫ, УСЛУГИ), РЕАЛИЗУЕМЫЕ НА ТЕРРИТОРИИ РОССИЙСКОЙ ФЕДЕРАЦИИ</t>
  </si>
  <si>
    <t>1.1.2.1</t>
  </si>
  <si>
    <t>000 1 03 02 000 01 0000 110</t>
  </si>
  <si>
    <t>Акцизы по подакцизным товарам (продукции), производимым на территории Российской Федерации</t>
  </si>
  <si>
    <t>1.1.3.</t>
  </si>
  <si>
    <t>000 1 05 00 000 00 0000 000</t>
  </si>
  <si>
    <t>НАЛОГИ НА СОВОКУПНЫЙ ДОХОД</t>
  </si>
  <si>
    <t>1.1.3.1</t>
  </si>
  <si>
    <t>000 1 05 01 000 00 0000 110</t>
  </si>
  <si>
    <t>Налог, взимаемый в связи с применением упрощенной системы налогообложения</t>
  </si>
  <si>
    <t>1.1.3.2.</t>
  </si>
  <si>
    <t>000 1 05 02 000 02 0000 110</t>
  </si>
  <si>
    <t>Единый налог на вмененный доход для отдельных видов деятельности</t>
  </si>
  <si>
    <t>1.1.3.3.</t>
  </si>
  <si>
    <t>000 1 05 03 000 01 0000 110</t>
  </si>
  <si>
    <t>Единый сельскохозяйственный налог</t>
  </si>
  <si>
    <t>1.1.3.4.</t>
  </si>
  <si>
    <t>000 1 05 04 000 02 0000 110</t>
  </si>
  <si>
    <t>Налог, взимаемый в связи с применением патентной системы налогообложения</t>
  </si>
  <si>
    <t>1.1.4.</t>
  </si>
  <si>
    <t>000 1 06 00 000 00 0000 000</t>
  </si>
  <si>
    <t>НАЛОГИ НА ИМУЩЕСТВО</t>
  </si>
  <si>
    <t>1.1.4.1.</t>
  </si>
  <si>
    <t>000 1 06 01 000 00 0000 110</t>
  </si>
  <si>
    <t>Налог на имущество физических лиц</t>
  </si>
  <si>
    <t>1.1.4.2.</t>
  </si>
  <si>
    <t>000 1 06 04 000 02 0000 110</t>
  </si>
  <si>
    <t>Транспортный налог</t>
  </si>
  <si>
    <t>1.1.4.3.</t>
  </si>
  <si>
    <t>000 1 06 06 000 00 0000 110</t>
  </si>
  <si>
    <t>Земельный налог</t>
  </si>
  <si>
    <t>1.1.5.</t>
  </si>
  <si>
    <t>ИНЫЕ НАЛОГОВЫЕ И НЕНАЛОГОВЫЕ ДОХОДЫ</t>
  </si>
  <si>
    <t>1.2.</t>
  </si>
  <si>
    <t>000 2 00 00 000 00 0000 000</t>
  </si>
  <si>
    <t>БЕЗВОЗМЕЗДНЫЕ ПОСТУПЛЕНИЯ</t>
  </si>
  <si>
    <t>1.2.1.</t>
  </si>
  <si>
    <t>000 2 02 00 000 00 0000 000</t>
  </si>
  <si>
    <t>БЕЗВОЗМЕЗДНЫЕ ПОСТУПЛЕНИЯ ОТ ДРУГИХ БЮДЖЕТОВ БЮДЖЕТНОЙ СИСТЕМЫ РОССИЙСКОЙ ФЕДЕРАЦИИ</t>
  </si>
  <si>
    <t>1.2.1.1.</t>
  </si>
  <si>
    <t>000 2 02 10 000 00 0000 150</t>
  </si>
  <si>
    <t>Дотации бюджетам бюджетной системы Российской Федерации</t>
  </si>
  <si>
    <t>1.2.1.2.</t>
  </si>
  <si>
    <t>000 2 02 20 000 00 0000 150</t>
  </si>
  <si>
    <t>Субсидии бюджетам бюджетной системы Российской Федерации (межбюджетные субсидии)</t>
  </si>
  <si>
    <t>1.2.1.3.</t>
  </si>
  <si>
    <t>000 2 02 30 000 00 0000 150</t>
  </si>
  <si>
    <t>Субвенции бюджетам бюджетной системы Российской Федерации</t>
  </si>
  <si>
    <t>1.2.1.4.</t>
  </si>
  <si>
    <t>000 2 02 40 000 00 0000 150</t>
  </si>
  <si>
    <t>Иные межбюджетные трансферты</t>
  </si>
  <si>
    <t>1.2.2.</t>
  </si>
  <si>
    <t>ИНЫЕ БЕЗВОЗМЕЗДНЫЕ ПОСТУПЛЕНИЯ</t>
  </si>
  <si>
    <t xml:space="preserve">Сведения об исполнении доходной части бюджета Ханты-Мансийского района </t>
  </si>
  <si>
    <t>Уточнённый план на 2025 год                  в соотвествии с Решением Думы  Ханты-Мансийского района  от 18.12.2024 №556    (в ред. от 11.06.2025 № 626)</t>
  </si>
  <si>
    <t xml:space="preserve"> за 9 месяцев 2025 года</t>
  </si>
  <si>
    <t xml:space="preserve"> 9 месяцев 2025 года</t>
  </si>
  <si>
    <t>9 месяцев 2025 года</t>
  </si>
  <si>
    <r>
      <t xml:space="preserve">Исполнено в соответствии с  Постановлением Администрации Ханты-Мансийского района от </t>
    </r>
    <r>
      <rPr>
        <sz val="14"/>
        <color rgb="FFED0000"/>
        <rFont val="Times New Roman"/>
        <family val="1"/>
        <charset val="204"/>
      </rPr>
      <t>12.08.2025 № 470</t>
    </r>
    <r>
      <rPr>
        <sz val="14"/>
        <rFont val="Times New Roman"/>
        <family val="1"/>
        <charset val="204"/>
      </rPr>
      <t xml:space="preserve"> "Об утверждении отчета об исполнении бюджета Ханты-Мансийского района за 9 месяцев 2025 года"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</si>
</sst>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&quot;###,##0.00"/>
    <numFmt numFmtId="165" formatCode="#,##0.0"/>
    <numFmt numFmtId="166" formatCode="0.0%"/>
    <numFmt numFmtId="167" formatCode="#,##0.0_ ;[Red]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rgb="FFED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1"/>
    <xf numFmtId="49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164" fontId="3" fillId="0" borderId="0" xfId="1" applyNumberFormat="1" applyFont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vertical="center" wrapText="1"/>
    </xf>
    <xf numFmtId="164" fontId="3" fillId="0" borderId="2" xfId="1" applyNumberFormat="1" applyFont="1" applyBorder="1" applyAlignment="1">
      <alignment vertical="center" wrapText="1"/>
    </xf>
    <xf numFmtId="166" fontId="3" fillId="2" borderId="1" xfId="2" applyNumberFormat="1" applyFont="1" applyFill="1" applyBorder="1" applyAlignment="1">
      <alignment horizontal="right" vertical="center" wrapText="1"/>
    </xf>
    <xf numFmtId="164" fontId="3" fillId="2" borderId="1" xfId="1" applyNumberFormat="1" applyFont="1" applyFill="1" applyBorder="1" applyAlignment="1">
      <alignment horizontal="left" vertical="center" wrapText="1"/>
    </xf>
    <xf numFmtId="0" fontId="1" fillId="0" borderId="0" xfId="1" applyAlignment="1">
      <alignment horizontal="left"/>
    </xf>
    <xf numFmtId="165" fontId="1" fillId="0" borderId="0" xfId="1" applyNumberFormat="1"/>
    <xf numFmtId="164" fontId="3" fillId="2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right" vertical="center" wrapText="1"/>
    </xf>
    <xf numFmtId="165" fontId="5" fillId="0" borderId="0" xfId="1" applyNumberFormat="1" applyFont="1"/>
    <xf numFmtId="167" fontId="4" fillId="2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Border="1" applyAlignment="1">
      <alignment horizontal="right" vertical="center" wrapText="1"/>
    </xf>
    <xf numFmtId="167" fontId="2" fillId="2" borderId="1" xfId="1" applyNumberFormat="1" applyFont="1" applyFill="1" applyBorder="1" applyAlignment="1">
      <alignment horizontal="right" vertical="center" wrapText="1"/>
    </xf>
    <xf numFmtId="49" fontId="2" fillId="0" borderId="0" xfId="1" applyNumberFormat="1" applyFont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Border="1" applyAlignment="1">
      <alignment horizontal="right" wrapText="1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view="pageBreakPreview" zoomScale="60" zoomScaleNormal="91" workbookViewId="0">
      <pane xSplit="3" ySplit="6" topLeftCell="D7" activePane="bottomRight" state="frozen"/>
      <selection pane="topRight" activeCell="E1" sqref="E1"/>
      <selection pane="bottomLeft" activeCell="A7" sqref="A7"/>
      <selection pane="bottomRight" activeCell="B3" sqref="B3"/>
    </sheetView>
  </sheetViews>
  <sheetFormatPr defaultRowHeight="12.75" x14ac:dyDescent="0.2"/>
  <cols>
    <col min="1" max="1" width="10.28515625" style="1" customWidth="1"/>
    <col min="2" max="2" width="33.42578125" style="1" customWidth="1"/>
    <col min="3" max="3" width="66.42578125" style="12" customWidth="1"/>
    <col min="4" max="4" width="19" style="1" customWidth="1"/>
    <col min="5" max="5" width="20.140625" style="1" customWidth="1"/>
    <col min="6" max="6" width="24.85546875" style="1" customWidth="1"/>
    <col min="7" max="8" width="16.42578125" style="1" customWidth="1"/>
    <col min="9" max="16384" width="9.140625" style="1"/>
  </cols>
  <sheetData>
    <row r="1" spans="1:8" ht="18.75" customHeight="1" x14ac:dyDescent="0.2">
      <c r="B1" s="20" t="s">
        <v>72</v>
      </c>
      <c r="C1" s="20"/>
      <c r="D1" s="20"/>
      <c r="E1" s="20"/>
      <c r="F1" s="20"/>
      <c r="G1" s="20"/>
      <c r="H1" s="20"/>
    </row>
    <row r="2" spans="1:8" ht="18.75" x14ac:dyDescent="0.2">
      <c r="B2" s="20" t="s">
        <v>74</v>
      </c>
      <c r="C2" s="20"/>
      <c r="D2" s="20"/>
      <c r="E2" s="20"/>
      <c r="F2" s="20"/>
      <c r="G2" s="20"/>
      <c r="H2" s="20"/>
    </row>
    <row r="3" spans="1:8" ht="18.75" x14ac:dyDescent="0.2">
      <c r="B3" s="2"/>
      <c r="C3" s="2"/>
      <c r="D3" s="2"/>
      <c r="E3" s="2"/>
      <c r="F3" s="2"/>
      <c r="G3" s="2"/>
      <c r="H3" s="2"/>
    </row>
    <row r="4" spans="1:8" ht="18.75" x14ac:dyDescent="0.3">
      <c r="B4" s="3"/>
      <c r="C4" s="4"/>
      <c r="D4" s="5"/>
      <c r="E4" s="5"/>
      <c r="F4" s="24" t="s">
        <v>0</v>
      </c>
      <c r="G4" s="24"/>
      <c r="H4" s="24"/>
    </row>
    <row r="5" spans="1:8" ht="111.75" customHeight="1" x14ac:dyDescent="0.2">
      <c r="A5" s="21" t="s">
        <v>1</v>
      </c>
      <c r="B5" s="21" t="s">
        <v>2</v>
      </c>
      <c r="C5" s="21" t="s">
        <v>3</v>
      </c>
      <c r="D5" s="22" t="s">
        <v>73</v>
      </c>
      <c r="E5" s="22"/>
      <c r="F5" s="23" t="s">
        <v>77</v>
      </c>
      <c r="G5" s="21" t="s">
        <v>4</v>
      </c>
      <c r="H5" s="21"/>
    </row>
    <row r="6" spans="1:8" ht="178.5" customHeight="1" x14ac:dyDescent="0.2">
      <c r="A6" s="21"/>
      <c r="B6" s="21"/>
      <c r="C6" s="21"/>
      <c r="D6" s="14" t="s">
        <v>5</v>
      </c>
      <c r="E6" s="14" t="s">
        <v>75</v>
      </c>
      <c r="F6" s="23"/>
      <c r="G6" s="6" t="s">
        <v>5</v>
      </c>
      <c r="H6" s="6" t="s">
        <v>76</v>
      </c>
    </row>
    <row r="7" spans="1:8" ht="26.25" customHeight="1" x14ac:dyDescent="0.2">
      <c r="A7" s="7" t="s">
        <v>6</v>
      </c>
      <c r="B7" s="8"/>
      <c r="C7" s="9" t="s">
        <v>7</v>
      </c>
      <c r="D7" s="15">
        <f>D8+D23</f>
        <v>5779876.2000000011</v>
      </c>
      <c r="E7" s="18">
        <f t="shared" ref="E7" si="0">E8+E23</f>
        <v>4411573.2</v>
      </c>
      <c r="F7" s="18">
        <f>F8+F23</f>
        <v>4264012.3382299999</v>
      </c>
      <c r="G7" s="10">
        <f>F7/D7</f>
        <v>0.73773419891415648</v>
      </c>
      <c r="H7" s="10">
        <f>F7/E7</f>
        <v>0.96655141939614642</v>
      </c>
    </row>
    <row r="8" spans="1:8" ht="18.75" x14ac:dyDescent="0.2">
      <c r="A8" s="7" t="s">
        <v>8</v>
      </c>
      <c r="B8" s="6" t="s">
        <v>9</v>
      </c>
      <c r="C8" s="11" t="s">
        <v>10</v>
      </c>
      <c r="D8" s="17">
        <f>D9+D11+D13+D18+D22</f>
        <v>2390701.8000000003</v>
      </c>
      <c r="E8" s="19">
        <f>E9+E11+E13+E18+E22</f>
        <v>1689439</v>
      </c>
      <c r="F8" s="19">
        <f t="shared" ref="F8" si="1">F9+F11+F13+F18+F22</f>
        <v>1888366.9999999998</v>
      </c>
      <c r="G8" s="10">
        <f t="shared" ref="G8:G29" si="2">F8/D8</f>
        <v>0.78987977505182771</v>
      </c>
      <c r="H8" s="10">
        <f t="shared" ref="H8:H29" si="3">F8/E8</f>
        <v>1.1177479624893232</v>
      </c>
    </row>
    <row r="9" spans="1:8" ht="18.75" x14ac:dyDescent="0.2">
      <c r="A9" s="7" t="s">
        <v>11</v>
      </c>
      <c r="B9" s="6" t="s">
        <v>12</v>
      </c>
      <c r="C9" s="11" t="s">
        <v>13</v>
      </c>
      <c r="D9" s="17">
        <f>D10</f>
        <v>1841500.4000000001</v>
      </c>
      <c r="E9" s="19">
        <f>E10</f>
        <v>1359679</v>
      </c>
      <c r="F9" s="19">
        <f>F10</f>
        <v>1396073.7</v>
      </c>
      <c r="G9" s="10">
        <f t="shared" si="2"/>
        <v>0.75811751113385573</v>
      </c>
      <c r="H9" s="10">
        <f t="shared" si="3"/>
        <v>1.0267671266526879</v>
      </c>
    </row>
    <row r="10" spans="1:8" ht="18.75" x14ac:dyDescent="0.2">
      <c r="A10" s="7" t="s">
        <v>14</v>
      </c>
      <c r="B10" s="6" t="s">
        <v>15</v>
      </c>
      <c r="C10" s="7" t="s">
        <v>16</v>
      </c>
      <c r="D10" s="15">
        <v>1841500.4000000001</v>
      </c>
      <c r="E10" s="18">
        <v>1359679</v>
      </c>
      <c r="F10" s="18">
        <v>1396073.7</v>
      </c>
      <c r="G10" s="10">
        <f t="shared" si="2"/>
        <v>0.75811751113385573</v>
      </c>
      <c r="H10" s="10">
        <f t="shared" si="3"/>
        <v>1.0267671266526879</v>
      </c>
    </row>
    <row r="11" spans="1:8" ht="56.25" x14ac:dyDescent="0.2">
      <c r="A11" s="7" t="s">
        <v>17</v>
      </c>
      <c r="B11" s="6" t="s">
        <v>18</v>
      </c>
      <c r="C11" s="7" t="s">
        <v>19</v>
      </c>
      <c r="D11" s="15">
        <f>D12</f>
        <v>1308.5</v>
      </c>
      <c r="E11" s="18">
        <f>E12</f>
        <v>947.4</v>
      </c>
      <c r="F11" s="18">
        <f>F12</f>
        <v>758.4</v>
      </c>
      <c r="G11" s="10">
        <f t="shared" si="2"/>
        <v>0.57959495605655331</v>
      </c>
      <c r="H11" s="10">
        <f t="shared" si="3"/>
        <v>0.80050664977834074</v>
      </c>
    </row>
    <row r="12" spans="1:8" ht="37.5" x14ac:dyDescent="0.2">
      <c r="A12" s="7" t="s">
        <v>20</v>
      </c>
      <c r="B12" s="6" t="s">
        <v>21</v>
      </c>
      <c r="C12" s="7" t="s">
        <v>22</v>
      </c>
      <c r="D12" s="15">
        <v>1308.5</v>
      </c>
      <c r="E12" s="18">
        <v>947.4</v>
      </c>
      <c r="F12" s="18">
        <v>758.4</v>
      </c>
      <c r="G12" s="10">
        <f t="shared" si="2"/>
        <v>0.57959495605655331</v>
      </c>
      <c r="H12" s="10">
        <f t="shared" si="3"/>
        <v>0.80050664977834074</v>
      </c>
    </row>
    <row r="13" spans="1:8" ht="18.75" x14ac:dyDescent="0.2">
      <c r="A13" s="7" t="s">
        <v>23</v>
      </c>
      <c r="B13" s="6" t="s">
        <v>24</v>
      </c>
      <c r="C13" s="7" t="s">
        <v>25</v>
      </c>
      <c r="D13" s="15">
        <f>D14+D15+D16+D17</f>
        <v>57551</v>
      </c>
      <c r="E13" s="18">
        <f>E14+E15+E16+E17</f>
        <v>49825.1</v>
      </c>
      <c r="F13" s="18">
        <f>F14+F15+F16+F17</f>
        <v>32560.9</v>
      </c>
      <c r="G13" s="10">
        <f t="shared" si="2"/>
        <v>0.56577470417542708</v>
      </c>
      <c r="H13" s="10">
        <f t="shared" si="3"/>
        <v>0.65350395684103002</v>
      </c>
    </row>
    <row r="14" spans="1:8" ht="37.5" x14ac:dyDescent="0.2">
      <c r="A14" s="7" t="s">
        <v>26</v>
      </c>
      <c r="B14" s="6" t="s">
        <v>27</v>
      </c>
      <c r="C14" s="7" t="s">
        <v>28</v>
      </c>
      <c r="D14" s="15">
        <v>54771.3</v>
      </c>
      <c r="E14" s="18">
        <v>46907.1</v>
      </c>
      <c r="F14" s="18">
        <v>28936.799999999999</v>
      </c>
      <c r="G14" s="10">
        <f t="shared" si="2"/>
        <v>0.52832048901523243</v>
      </c>
      <c r="H14" s="10">
        <f t="shared" si="3"/>
        <v>0.61689594965367711</v>
      </c>
    </row>
    <row r="15" spans="1:8" ht="37.5" x14ac:dyDescent="0.2">
      <c r="A15" s="7" t="s">
        <v>29</v>
      </c>
      <c r="B15" s="6" t="s">
        <v>30</v>
      </c>
      <c r="C15" s="7" t="s">
        <v>31</v>
      </c>
      <c r="D15" s="15">
        <v>0</v>
      </c>
      <c r="E15" s="18">
        <v>0</v>
      </c>
      <c r="F15" s="18">
        <v>3.7</v>
      </c>
      <c r="G15" s="10">
        <v>0</v>
      </c>
      <c r="H15" s="10">
        <v>0</v>
      </c>
    </row>
    <row r="16" spans="1:8" ht="18.75" x14ac:dyDescent="0.2">
      <c r="A16" s="7" t="s">
        <v>32</v>
      </c>
      <c r="B16" s="6" t="s">
        <v>33</v>
      </c>
      <c r="C16" s="7" t="s">
        <v>34</v>
      </c>
      <c r="D16" s="15">
        <v>1211</v>
      </c>
      <c r="E16" s="18">
        <v>1200.7</v>
      </c>
      <c r="F16" s="18">
        <v>1749.9</v>
      </c>
      <c r="G16" s="10">
        <f t="shared" si="2"/>
        <v>1.4450041288191577</v>
      </c>
      <c r="H16" s="10">
        <f t="shared" si="3"/>
        <v>1.457399850087449</v>
      </c>
    </row>
    <row r="17" spans="1:8" ht="37.5" x14ac:dyDescent="0.2">
      <c r="A17" s="7" t="s">
        <v>35</v>
      </c>
      <c r="B17" s="6" t="s">
        <v>36</v>
      </c>
      <c r="C17" s="7" t="s">
        <v>37</v>
      </c>
      <c r="D17" s="15">
        <v>1568.7</v>
      </c>
      <c r="E17" s="18">
        <v>1717.3</v>
      </c>
      <c r="F17" s="18">
        <v>1870.5</v>
      </c>
      <c r="G17" s="10">
        <f t="shared" si="2"/>
        <v>1.1923886020271561</v>
      </c>
      <c r="H17" s="10">
        <f t="shared" si="3"/>
        <v>1.0892098060909567</v>
      </c>
    </row>
    <row r="18" spans="1:8" ht="18.75" x14ac:dyDescent="0.2">
      <c r="A18" s="7" t="s">
        <v>38</v>
      </c>
      <c r="B18" s="6" t="s">
        <v>39</v>
      </c>
      <c r="C18" s="7" t="s">
        <v>40</v>
      </c>
      <c r="D18" s="15">
        <f>D19+D20+D21</f>
        <v>15813.3</v>
      </c>
      <c r="E18" s="18">
        <f>E19+E20+E21</f>
        <v>10086.700000000001</v>
      </c>
      <c r="F18" s="18">
        <f>F19+F20+F21</f>
        <v>10096.299999999999</v>
      </c>
      <c r="G18" s="10">
        <f t="shared" si="2"/>
        <v>0.63846888378769773</v>
      </c>
      <c r="H18" s="10">
        <f t="shared" si="3"/>
        <v>1.0009517483418757</v>
      </c>
    </row>
    <row r="19" spans="1:8" ht="18.75" x14ac:dyDescent="0.2">
      <c r="A19" s="7" t="s">
        <v>41</v>
      </c>
      <c r="B19" s="6" t="s">
        <v>42</v>
      </c>
      <c r="C19" s="7" t="s">
        <v>43</v>
      </c>
      <c r="D19" s="15">
        <v>726.7</v>
      </c>
      <c r="E19" s="18">
        <v>421.7</v>
      </c>
      <c r="F19" s="18">
        <v>333.9</v>
      </c>
      <c r="G19" s="10">
        <f t="shared" si="2"/>
        <v>0.45947433603963117</v>
      </c>
      <c r="H19" s="10">
        <f t="shared" si="3"/>
        <v>0.79179511501067101</v>
      </c>
    </row>
    <row r="20" spans="1:8" ht="18.75" x14ac:dyDescent="0.2">
      <c r="A20" s="7" t="s">
        <v>44</v>
      </c>
      <c r="B20" s="6" t="s">
        <v>45</v>
      </c>
      <c r="C20" s="7" t="s">
        <v>46</v>
      </c>
      <c r="D20" s="15">
        <v>5868.1</v>
      </c>
      <c r="E20" s="18">
        <v>3370.7</v>
      </c>
      <c r="F20" s="18">
        <v>3467.7</v>
      </c>
      <c r="G20" s="10">
        <f t="shared" si="2"/>
        <v>0.59094084967877158</v>
      </c>
      <c r="H20" s="10">
        <f t="shared" si="3"/>
        <v>1.0287774052867358</v>
      </c>
    </row>
    <row r="21" spans="1:8" ht="18.75" x14ac:dyDescent="0.2">
      <c r="A21" s="7" t="s">
        <v>47</v>
      </c>
      <c r="B21" s="6" t="s">
        <v>48</v>
      </c>
      <c r="C21" s="7" t="s">
        <v>49</v>
      </c>
      <c r="D21" s="15">
        <v>9218.5</v>
      </c>
      <c r="E21" s="18">
        <v>6294.3</v>
      </c>
      <c r="F21" s="18">
        <v>6294.7</v>
      </c>
      <c r="G21" s="10">
        <f t="shared" si="2"/>
        <v>0.68283343277105812</v>
      </c>
      <c r="H21" s="10">
        <f t="shared" si="3"/>
        <v>1.0000635495607135</v>
      </c>
    </row>
    <row r="22" spans="1:8" ht="18.75" customHeight="1" x14ac:dyDescent="0.2">
      <c r="A22" s="7" t="s">
        <v>50</v>
      </c>
      <c r="B22" s="6"/>
      <c r="C22" s="7" t="s">
        <v>51</v>
      </c>
      <c r="D22" s="15">
        <v>474528.6</v>
      </c>
      <c r="E22" s="18">
        <v>268900.8</v>
      </c>
      <c r="F22" s="18">
        <v>448877.7</v>
      </c>
      <c r="G22" s="10">
        <f t="shared" si="2"/>
        <v>0.94594445940666172</v>
      </c>
      <c r="H22" s="10">
        <f t="shared" si="3"/>
        <v>1.6693059299191375</v>
      </c>
    </row>
    <row r="23" spans="1:8" ht="18.75" x14ac:dyDescent="0.2">
      <c r="A23" s="7" t="s">
        <v>52</v>
      </c>
      <c r="B23" s="6" t="s">
        <v>53</v>
      </c>
      <c r="C23" s="7" t="s">
        <v>54</v>
      </c>
      <c r="D23" s="15">
        <f>D24+D29</f>
        <v>3389174.4000000004</v>
      </c>
      <c r="E23" s="18">
        <f t="shared" ref="E23:F23" si="4">E24+E29</f>
        <v>2722134.2</v>
      </c>
      <c r="F23" s="18">
        <f t="shared" si="4"/>
        <v>2375645.3382300003</v>
      </c>
      <c r="G23" s="10">
        <f t="shared" si="2"/>
        <v>0.70095104525456109</v>
      </c>
      <c r="H23" s="10">
        <f t="shared" si="3"/>
        <v>0.87271426156359233</v>
      </c>
    </row>
    <row r="24" spans="1:8" ht="56.25" x14ac:dyDescent="0.2">
      <c r="A24" s="7" t="s">
        <v>55</v>
      </c>
      <c r="B24" s="6" t="s">
        <v>56</v>
      </c>
      <c r="C24" s="7" t="s">
        <v>57</v>
      </c>
      <c r="D24" s="15">
        <f>D25+D26+D27+D28</f>
        <v>3398650.5000000005</v>
      </c>
      <c r="E24" s="18">
        <f t="shared" ref="E24:F24" si="5">E25+E26+E27+E28</f>
        <v>2671110.5</v>
      </c>
      <c r="F24" s="18">
        <f t="shared" si="5"/>
        <v>2145728.1382300002</v>
      </c>
      <c r="G24" s="10">
        <f t="shared" si="2"/>
        <v>0.63134710033585384</v>
      </c>
      <c r="H24" s="10">
        <f t="shared" si="3"/>
        <v>0.80330938694973497</v>
      </c>
    </row>
    <row r="25" spans="1:8" ht="37.5" x14ac:dyDescent="0.2">
      <c r="A25" s="7" t="s">
        <v>58</v>
      </c>
      <c r="B25" s="6" t="s">
        <v>59</v>
      </c>
      <c r="C25" s="7" t="s">
        <v>60</v>
      </c>
      <c r="D25" s="15">
        <v>136896.4</v>
      </c>
      <c r="E25" s="18">
        <v>97592.4</v>
      </c>
      <c r="F25" s="18">
        <v>104365</v>
      </c>
      <c r="G25" s="10">
        <f t="shared" si="2"/>
        <v>0.76236482478721135</v>
      </c>
      <c r="H25" s="10">
        <f t="shared" si="3"/>
        <v>1.0693967972915925</v>
      </c>
    </row>
    <row r="26" spans="1:8" ht="37.5" x14ac:dyDescent="0.2">
      <c r="A26" s="7" t="s">
        <v>61</v>
      </c>
      <c r="B26" s="6" t="s">
        <v>62</v>
      </c>
      <c r="C26" s="7" t="s">
        <v>63</v>
      </c>
      <c r="D26" s="15">
        <v>891310.9</v>
      </c>
      <c r="E26" s="18">
        <v>657526.4</v>
      </c>
      <c r="F26" s="18">
        <v>459089.51733</v>
      </c>
      <c r="G26" s="10">
        <f t="shared" si="2"/>
        <v>0.51507225742442952</v>
      </c>
      <c r="H26" s="10">
        <f t="shared" si="3"/>
        <v>0.69820697287591793</v>
      </c>
    </row>
    <row r="27" spans="1:8" ht="37.5" x14ac:dyDescent="0.2">
      <c r="A27" s="7" t="s">
        <v>64</v>
      </c>
      <c r="B27" s="6" t="s">
        <v>65</v>
      </c>
      <c r="C27" s="7" t="s">
        <v>66</v>
      </c>
      <c r="D27" s="15">
        <v>2254484.1</v>
      </c>
      <c r="E27" s="18">
        <v>1829692.3</v>
      </c>
      <c r="F27" s="18">
        <v>1491494.7716600001</v>
      </c>
      <c r="G27" s="10">
        <f t="shared" si="2"/>
        <v>0.66156810405538014</v>
      </c>
      <c r="H27" s="10">
        <f t="shared" si="3"/>
        <v>0.81516152834003841</v>
      </c>
    </row>
    <row r="28" spans="1:8" ht="18.75" x14ac:dyDescent="0.2">
      <c r="A28" s="7" t="s">
        <v>67</v>
      </c>
      <c r="B28" s="6" t="s">
        <v>68</v>
      </c>
      <c r="C28" s="7" t="s">
        <v>69</v>
      </c>
      <c r="D28" s="15">
        <v>115959.1</v>
      </c>
      <c r="E28" s="18">
        <v>86299.4</v>
      </c>
      <c r="F28" s="18">
        <v>90778.849239999996</v>
      </c>
      <c r="G28" s="10">
        <f t="shared" si="2"/>
        <v>0.78285230947808315</v>
      </c>
      <c r="H28" s="10">
        <f t="shared" si="3"/>
        <v>1.0519059140619749</v>
      </c>
    </row>
    <row r="29" spans="1:8" ht="18.75" x14ac:dyDescent="0.2">
      <c r="A29" s="7" t="s">
        <v>70</v>
      </c>
      <c r="B29" s="6"/>
      <c r="C29" s="7" t="s">
        <v>71</v>
      </c>
      <c r="D29" s="15">
        <v>-9476.1</v>
      </c>
      <c r="E29" s="18">
        <v>51023.7</v>
      </c>
      <c r="F29" s="18">
        <v>229917.2</v>
      </c>
      <c r="G29" s="10">
        <f t="shared" si="2"/>
        <v>-24.262850750836314</v>
      </c>
      <c r="H29" s="10">
        <f t="shared" si="3"/>
        <v>4.5060863873062917</v>
      </c>
    </row>
    <row r="30" spans="1:8" x14ac:dyDescent="0.2">
      <c r="D30" s="16"/>
      <c r="E30" s="13"/>
      <c r="F30" s="13"/>
    </row>
  </sheetData>
  <mergeCells count="9">
    <mergeCell ref="B1:H1"/>
    <mergeCell ref="B2:H2"/>
    <mergeCell ref="A5:A6"/>
    <mergeCell ref="B5:B6"/>
    <mergeCell ref="C5:C6"/>
    <mergeCell ref="D5:E5"/>
    <mergeCell ref="F5:F6"/>
    <mergeCell ref="G5:H5"/>
    <mergeCell ref="F4:H4"/>
  </mergeCells>
  <pageMargins left="0.78740157480314965" right="0.39370078740157483" top="0.78740157480314965" bottom="0.78740157480314965" header="0.39370078740157483" footer="0.39370078740157483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Сведения об исполнении 1 кв</vt:lpstr>
      <vt:lpstr>'Сведения об исполнении 1 кв'!__bookmark_5</vt:lpstr>
      <vt:lpstr>'Сведения об исполнении 1 кв'!Заголовки_для_печати</vt:lpstr>
      <vt:lpstr>'Сведения об исполнении 1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Харисова Рада Вячеславовна</dc:creator>
  <cp:lastModifiedBy>Яковлева Д.Л.</cp:lastModifiedBy>
  <cp:lastPrinted>2023-04-20T04:58:04Z</cp:lastPrinted>
  <dcterms:created xsi:type="dcterms:W3CDTF">2022-10-14T07:08:11Z</dcterms:created>
  <dcterms:modified xsi:type="dcterms:W3CDTF">2025-10-27T14:54:44Z</dcterms:modified>
</cp:coreProperties>
</file>